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R III" sheetId="1" r:id="rId1"/>
    <sheet name="12" sheetId="2" r:id="rId2"/>
  </sheets>
  <definedNames>
    <definedName name="_1Excel_BuiltIn_Print_Area_12_1" localSheetId="0">'UR III'!$A$1:$C$33</definedName>
    <definedName name="_1Excel_BuiltIn_Print_Area_12_1">'12'!$A$1:$C$36</definedName>
    <definedName name="_xlnm.Print_Area" localSheetId="1">'12'!$A$2:$F$36</definedName>
    <definedName name="_xlnm.Print_Area" localSheetId="0">'UR III'!$A$1:$F$33</definedName>
  </definedNames>
  <calcPr fullCalcOnLoad="1"/>
</workbook>
</file>

<file path=xl/sharedStrings.xml><?xml version="1.0" encoding="utf-8"?>
<sst xmlns="http://schemas.openxmlformats.org/spreadsheetml/2006/main" count="87" uniqueCount="60">
  <si>
    <t>w złotych</t>
  </si>
  <si>
    <t xml:space="preserve">Plan </t>
  </si>
  <si>
    <t>Wydatki</t>
  </si>
  <si>
    <t>1.</t>
  </si>
  <si>
    <t>2.</t>
  </si>
  <si>
    <t>L.p.</t>
  </si>
  <si>
    <t>Wyszczególnienie</t>
  </si>
  <si>
    <t>I.</t>
  </si>
  <si>
    <t>II.</t>
  </si>
  <si>
    <t>Plan przychodów i wydatków Gminnego Funduszu</t>
  </si>
  <si>
    <t>Ochrony Środowiska i Gospodarki Wodnej</t>
  </si>
  <si>
    <t xml:space="preserve"> w 2008 r.</t>
  </si>
  <si>
    <t>+</t>
  </si>
  <si>
    <t>-</t>
  </si>
  <si>
    <t>Plan po zmianach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</si>
  <si>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</si>
  <si>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</si>
  <si>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</si>
  <si>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</si>
  <si>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Wydatki bieżące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</si>
  <si>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</si>
  <si>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</si>
  <si>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</si>
  <si>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</si>
  <si>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6260 - Dotacje z funduszy celowych na real. inwestycji j.s.f.p.</t>
  </si>
  <si>
    <t>§ 2960 - Przelewy redystrybucyjne</t>
  </si>
  <si>
    <t>§ 4750 – zakup akcesoriów komputerowych /licencji/</t>
  </si>
  <si>
    <t>Wydatki majątkowe</t>
  </si>
  <si>
    <t>§ 6110 - Wydatki inwestycyjne funduszy celowych Monitoring</t>
  </si>
  <si>
    <t>§ 6260 - Dotacje z funduszy celowych na finansowanie lub dofinansowanie kosztów realizacji inwestycji i zakupów inwestycyjnych jednostek sektora finansów publicznych *</t>
  </si>
  <si>
    <t>Stan środków na koniec roku</t>
  </si>
  <si>
    <t>* Dział 900 Rozdział. 90001 § 6260</t>
  </si>
  <si>
    <t>1\ zakup wozu ascenizacyjnego</t>
  </si>
  <si>
    <t>1\ rozbudowa linii sortowniczej</t>
  </si>
  <si>
    <t>2\ zakup pojemników do selektywnej zbiórki odpadów</t>
  </si>
  <si>
    <t>3\ zakup belownicy i prasy do zgniatania</t>
  </si>
  <si>
    <t>4\ zakup śmieciarki</t>
  </si>
  <si>
    <t>5\ zakup wirówki do osadów</t>
  </si>
  <si>
    <t>6\ zakup prasy do zgniatania</t>
  </si>
  <si>
    <t>7\ dofinansowanie budowy kanalizacji deszczowej ul.Okrzei</t>
  </si>
  <si>
    <t>8\ dofinansowanie budowy sieci wodno-kanalizacyjnej z przyłączmi ul.Polna</t>
  </si>
  <si>
    <t>9\ dofinansowanie zadania inwestycyjnego pn.Ujęcie w filtry emisji zanieczyszczeń Przepompownia ul.Wyszyńskiego</t>
  </si>
  <si>
    <t>10\ budowa kolektora deszczowego ul. Ogrodowa</t>
  </si>
  <si>
    <t>Załącznik nr 4
do uchwały Rady  Miejskiej
nr XVII/    /08
z dnia 27.02.2008 r.</t>
  </si>
  <si>
    <t>§ 4430 - różne opłaty i składki</t>
  </si>
  <si>
    <t>dz. 900 rozdz. 90011 - Fundusz Ochrony Środowiska i Gospodarki Wodnej</t>
  </si>
  <si>
    <t>Wydatki majątkowe, w tym:</t>
  </si>
  <si>
    <t xml:space="preserve">§ 6110 - Wydatki inwestycyjne funduszy celowych   *                                                    </t>
  </si>
  <si>
    <t>3\ budowa kolektora deszczowego ul. Ogrodowa</t>
  </si>
  <si>
    <t>* Dział 900 Rozdział. 90011 § 6110</t>
  </si>
  <si>
    <t>Razem</t>
  </si>
  <si>
    <t xml:space="preserve">2\ dofinansowanie zadania inwestycyjnego pn.Hermetyzacja urządzeń Przepompowni ścieków </t>
  </si>
  <si>
    <r>
      <t xml:space="preserve">§ 6120 - Wydatki na zakupy inwestycyjne funduszy celowych                 </t>
    </r>
    <r>
      <rPr>
        <b/>
        <sz val="12"/>
        <rFont val="Times New Roman"/>
        <family val="1"/>
      </rPr>
      <t>1/ zakup wirówki do zagęszczania odpadów</t>
    </r>
  </si>
  <si>
    <t>Ochrony Środowiska i Gospodarki Wodnej( zał. 12)</t>
  </si>
  <si>
    <t xml:space="preserve"> </t>
  </si>
  <si>
    <t>4/ Rozbudowa linii sortowniczej odpadów</t>
  </si>
  <si>
    <t xml:space="preserve">1/ Projekt budowy kanalizacji deszczowej ul. Okrzei </t>
  </si>
  <si>
    <t>5/ Budowa kanalizacji sanitarnej  ul. Polna</t>
  </si>
  <si>
    <t>§ 4700 – szkolenia pracowników</t>
  </si>
  <si>
    <t>Załącznik nr 8
do Uchwały Rady  Miejskiej
 w Lipnie Nr XXIV / 175 /08
z dnia  12. 09.2008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</si>
</sst>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zoomScalePageLayoutView="0" workbookViewId="0" topLeftCell="A1">
      <selection activeCell="E1" sqref="E1:F1"/>
    </sheetView>
  </sheetViews>
  <sheetFormatPr defaultColWidth="9.00390625" defaultRowHeight="12.75"/>
  <cols>
    <col min="1" max="1" width="5.25390625" style="9" customWidth="1"/>
    <col min="2" max="2" width="58.625" style="9" customWidth="1"/>
    <col min="3" max="3" width="23.00390625" style="9" customWidth="1"/>
    <col min="4" max="6" width="13.125" style="9" customWidth="1"/>
    <col min="7" max="16384" width="9.125" style="9" customWidth="1"/>
  </cols>
  <sheetData>
    <row r="1" spans="3:6" ht="79.5" customHeight="1">
      <c r="C1" s="6"/>
      <c r="D1" s="6"/>
      <c r="E1" s="33" t="s">
        <v>59</v>
      </c>
      <c r="F1" s="33"/>
    </row>
    <row r="2" spans="1:13" s="12" customFormat="1" ht="18" customHeight="1">
      <c r="A2" s="34" t="s">
        <v>9</v>
      </c>
      <c r="B2" s="34"/>
      <c r="C2" s="34"/>
      <c r="D2" s="34"/>
      <c r="E2" s="34"/>
      <c r="F2" s="34"/>
      <c r="G2" s="11"/>
      <c r="H2" s="11"/>
      <c r="I2" s="11"/>
      <c r="J2" s="11"/>
      <c r="K2" s="11"/>
      <c r="L2" s="11"/>
      <c r="M2" s="11"/>
    </row>
    <row r="3" spans="1:10" s="12" customFormat="1" ht="14.25" customHeight="1">
      <c r="A3" s="34" t="s">
        <v>53</v>
      </c>
      <c r="B3" s="34"/>
      <c r="C3" s="34"/>
      <c r="D3" s="34"/>
      <c r="E3" s="34"/>
      <c r="F3" s="34"/>
      <c r="G3" s="11"/>
      <c r="H3" s="11"/>
      <c r="I3" s="11"/>
      <c r="J3" s="11"/>
    </row>
    <row r="4" spans="1:6" ht="12.75" customHeight="1">
      <c r="A4" s="34" t="s">
        <v>54</v>
      </c>
      <c r="B4" s="34"/>
      <c r="C4" s="34"/>
      <c r="D4" s="34"/>
      <c r="E4" s="34"/>
      <c r="F4" s="34"/>
    </row>
    <row r="5" spans="1:6" ht="12.75">
      <c r="A5" s="4"/>
      <c r="B5" s="4"/>
      <c r="C5" s="5"/>
      <c r="D5" s="5"/>
      <c r="E5" s="5"/>
      <c r="F5" s="5"/>
    </row>
    <row r="6" spans="1:6" ht="21.75" customHeight="1">
      <c r="A6" s="32" t="s">
        <v>45</v>
      </c>
      <c r="B6" s="32"/>
      <c r="C6" s="32"/>
      <c r="D6" s="32"/>
      <c r="E6" s="32"/>
      <c r="F6" s="32"/>
    </row>
    <row r="7" spans="1:13" ht="33" customHeight="1">
      <c r="A7" s="2" t="s">
        <v>5</v>
      </c>
      <c r="B7" s="2" t="s">
        <v>6</v>
      </c>
      <c r="C7" s="2" t="s">
        <v>1</v>
      </c>
      <c r="D7" s="2" t="s">
        <v>12</v>
      </c>
      <c r="E7" s="2" t="s">
        <v>13</v>
      </c>
      <c r="F7" s="3" t="s">
        <v>14</v>
      </c>
      <c r="G7" s="13"/>
      <c r="H7" s="13"/>
      <c r="I7" s="13"/>
      <c r="J7" s="13"/>
      <c r="K7" s="13"/>
      <c r="L7" s="12"/>
      <c r="M7" s="12"/>
    </row>
    <row r="8" spans="1:13" ht="19.5" customHeight="1">
      <c r="A8" s="2"/>
      <c r="B8" s="2" t="s">
        <v>15</v>
      </c>
      <c r="C8" s="10">
        <v>351599</v>
      </c>
      <c r="D8" s="10"/>
      <c r="E8" s="10">
        <v>0</v>
      </c>
      <c r="F8" s="10">
        <f aca="true" t="shared" si="0" ref="F8:F25">SUM(C8+D8-E8)</f>
        <v>351599</v>
      </c>
      <c r="G8" s="13"/>
      <c r="H8" s="13"/>
      <c r="I8" s="13"/>
      <c r="J8" s="13"/>
      <c r="K8" s="13"/>
      <c r="L8" s="12"/>
      <c r="M8" s="12"/>
    </row>
    <row r="9" spans="1:13" ht="19.5" customHeight="1">
      <c r="A9" s="2" t="s">
        <v>7</v>
      </c>
      <c r="B9" s="14" t="s">
        <v>16</v>
      </c>
      <c r="C9" s="10">
        <f>SUM(C10:C11)</f>
        <v>132300</v>
      </c>
      <c r="D9" s="10"/>
      <c r="E9" s="10"/>
      <c r="F9" s="10">
        <f t="shared" si="0"/>
        <v>132300</v>
      </c>
      <c r="G9" s="13"/>
      <c r="H9" s="13"/>
      <c r="I9" s="13"/>
      <c r="J9" s="13"/>
      <c r="K9" s="13"/>
      <c r="L9" s="12"/>
      <c r="M9" s="12"/>
    </row>
    <row r="10" spans="1:13" ht="19.5" customHeight="1">
      <c r="A10" s="7" t="s">
        <v>3</v>
      </c>
      <c r="B10" s="15" t="s">
        <v>17</v>
      </c>
      <c r="C10" s="8">
        <v>132300</v>
      </c>
      <c r="D10" s="8"/>
      <c r="E10" s="8">
        <v>0</v>
      </c>
      <c r="F10" s="8">
        <f t="shared" si="0"/>
        <v>132300</v>
      </c>
      <c r="G10" s="13"/>
      <c r="H10" s="13"/>
      <c r="I10" s="13"/>
      <c r="J10" s="13"/>
      <c r="K10" s="13"/>
      <c r="L10" s="12"/>
      <c r="M10" s="12"/>
    </row>
    <row r="11" spans="1:13" ht="19.5" customHeight="1">
      <c r="A11" s="7"/>
      <c r="B11" s="15"/>
      <c r="C11" s="8"/>
      <c r="D11" s="8"/>
      <c r="E11" s="8"/>
      <c r="F11" s="8">
        <f t="shared" si="0"/>
        <v>0</v>
      </c>
      <c r="G11" s="13"/>
      <c r="H11" s="13"/>
      <c r="I11" s="13"/>
      <c r="J11" s="13"/>
      <c r="K11" s="13"/>
      <c r="L11" s="12"/>
      <c r="M11" s="12"/>
    </row>
    <row r="12" spans="1:13" ht="19.5" customHeight="1">
      <c r="A12" s="2" t="s">
        <v>8</v>
      </c>
      <c r="B12" s="14" t="s">
        <v>2</v>
      </c>
      <c r="C12" s="10">
        <f>SUM(C13+C23)</f>
        <v>444669</v>
      </c>
      <c r="D12" s="10">
        <f>SUM(D13+D23)</f>
        <v>147800</v>
      </c>
      <c r="E12" s="10">
        <f>SUM(E13+E23)</f>
        <v>259010</v>
      </c>
      <c r="F12" s="10">
        <f t="shared" si="0"/>
        <v>333459</v>
      </c>
      <c r="G12" s="13"/>
      <c r="H12" s="13"/>
      <c r="I12" s="13"/>
      <c r="J12" s="13"/>
      <c r="K12" s="13"/>
      <c r="L12" s="12"/>
      <c r="M12" s="12"/>
    </row>
    <row r="13" spans="1:13" ht="19.5" customHeight="1">
      <c r="A13" s="7" t="s">
        <v>3</v>
      </c>
      <c r="B13" s="15" t="s">
        <v>19</v>
      </c>
      <c r="C13" s="10">
        <f>SUM(C14:C22)</f>
        <v>5669</v>
      </c>
      <c r="D13" s="10">
        <f>SUM(D14:D22)</f>
        <v>500</v>
      </c>
      <c r="E13" s="10">
        <f>SUM(E14:E22)</f>
        <v>500</v>
      </c>
      <c r="F13" s="10">
        <f t="shared" si="0"/>
        <v>5669</v>
      </c>
      <c r="G13" s="13"/>
      <c r="H13" s="13"/>
      <c r="I13" s="13"/>
      <c r="J13" s="13"/>
      <c r="K13" s="13"/>
      <c r="L13" s="12"/>
      <c r="M13" s="12"/>
    </row>
    <row r="14" spans="1:13" ht="19.5" customHeight="1">
      <c r="A14" s="7"/>
      <c r="B14" s="15" t="s">
        <v>20</v>
      </c>
      <c r="C14" s="8">
        <v>300</v>
      </c>
      <c r="D14" s="8"/>
      <c r="E14" s="8"/>
      <c r="F14" s="8">
        <f t="shared" si="0"/>
        <v>300</v>
      </c>
      <c r="G14" s="13"/>
      <c r="H14" s="13"/>
      <c r="I14" s="13"/>
      <c r="J14" s="13"/>
      <c r="K14" s="13"/>
      <c r="L14" s="12"/>
      <c r="M14" s="12"/>
    </row>
    <row r="15" spans="1:13" ht="19.5" customHeight="1">
      <c r="A15" s="7"/>
      <c r="B15" s="15" t="s">
        <v>21</v>
      </c>
      <c r="C15" s="8">
        <v>819</v>
      </c>
      <c r="D15" s="8"/>
      <c r="E15" s="8"/>
      <c r="F15" s="8">
        <f t="shared" si="0"/>
        <v>819</v>
      </c>
      <c r="G15" s="13"/>
      <c r="H15" s="13"/>
      <c r="I15" s="13"/>
      <c r="J15" s="13"/>
      <c r="K15" s="13"/>
      <c r="L15" s="12"/>
      <c r="M15" s="12"/>
    </row>
    <row r="16" spans="1:13" ht="19.5" customHeight="1">
      <c r="A16" s="7"/>
      <c r="B16" s="15" t="s">
        <v>22</v>
      </c>
      <c r="C16" s="8">
        <v>1000</v>
      </c>
      <c r="D16" s="8"/>
      <c r="E16" s="8"/>
      <c r="F16" s="8">
        <f t="shared" si="0"/>
        <v>1000</v>
      </c>
      <c r="G16" s="13"/>
      <c r="H16" s="13"/>
      <c r="I16" s="13"/>
      <c r="J16" s="13"/>
      <c r="K16" s="13"/>
      <c r="L16" s="12"/>
      <c r="M16" s="12"/>
    </row>
    <row r="17" spans="1:13" ht="19.5" customHeight="1">
      <c r="A17" s="7"/>
      <c r="B17" s="15" t="s">
        <v>23</v>
      </c>
      <c r="C17" s="8">
        <v>750</v>
      </c>
      <c r="D17" s="8"/>
      <c r="E17" s="8">
        <v>500</v>
      </c>
      <c r="F17" s="8">
        <f t="shared" si="0"/>
        <v>250</v>
      </c>
      <c r="G17" s="13"/>
      <c r="H17" s="13"/>
      <c r="I17" s="13"/>
      <c r="J17" s="13"/>
      <c r="K17" s="13"/>
      <c r="L17" s="12"/>
      <c r="M17" s="12"/>
    </row>
    <row r="18" spans="1:13" ht="12.75" customHeight="1" hidden="1">
      <c r="A18" s="7"/>
      <c r="B18" s="16" t="s">
        <v>24</v>
      </c>
      <c r="C18" s="8"/>
      <c r="D18" s="8"/>
      <c r="E18" s="8"/>
      <c r="F18" s="8">
        <f t="shared" si="0"/>
        <v>0</v>
      </c>
      <c r="G18" s="13"/>
      <c r="H18" s="13"/>
      <c r="I18" s="13"/>
      <c r="J18" s="13"/>
      <c r="K18" s="13"/>
      <c r="L18" s="12"/>
      <c r="M18" s="12"/>
    </row>
    <row r="19" spans="1:13" ht="23.25" customHeight="1">
      <c r="A19" s="7"/>
      <c r="B19" s="16" t="s">
        <v>44</v>
      </c>
      <c r="C19" s="8">
        <v>1800</v>
      </c>
      <c r="D19" s="8"/>
      <c r="E19" s="8">
        <v>0</v>
      </c>
      <c r="F19" s="8">
        <f t="shared" si="0"/>
        <v>1800</v>
      </c>
      <c r="G19" s="13"/>
      <c r="H19" s="13"/>
      <c r="I19" s="13"/>
      <c r="J19" s="13"/>
      <c r="K19" s="13"/>
      <c r="L19" s="12"/>
      <c r="M19" s="12"/>
    </row>
    <row r="20" spans="1:13" ht="19.5" customHeight="1">
      <c r="A20" s="7"/>
      <c r="B20" s="15" t="s">
        <v>25</v>
      </c>
      <c r="C20" s="8">
        <v>0</v>
      </c>
      <c r="D20" s="8"/>
      <c r="E20" s="8"/>
      <c r="F20" s="8">
        <f t="shared" si="0"/>
        <v>0</v>
      </c>
      <c r="G20" s="13"/>
      <c r="H20" s="13"/>
      <c r="I20" s="13"/>
      <c r="J20" s="13"/>
      <c r="K20" s="13"/>
      <c r="L20" s="12"/>
      <c r="M20" s="12"/>
    </row>
    <row r="21" spans="1:13" ht="19.5" customHeight="1">
      <c r="A21" s="7"/>
      <c r="B21" s="15" t="s">
        <v>58</v>
      </c>
      <c r="C21" s="8">
        <v>0</v>
      </c>
      <c r="D21" s="8">
        <v>500</v>
      </c>
      <c r="E21" s="8"/>
      <c r="F21" s="8">
        <v>500</v>
      </c>
      <c r="G21" s="13"/>
      <c r="H21" s="13"/>
      <c r="I21" s="13"/>
      <c r="J21" s="13"/>
      <c r="K21" s="13"/>
      <c r="L21" s="12"/>
      <c r="M21" s="12"/>
    </row>
    <row r="22" spans="1:13" ht="19.5" customHeight="1">
      <c r="A22" s="7"/>
      <c r="B22" s="15" t="s">
        <v>26</v>
      </c>
      <c r="C22" s="8">
        <v>1000</v>
      </c>
      <c r="D22" s="8"/>
      <c r="E22" s="8"/>
      <c r="F22" s="8">
        <f t="shared" si="0"/>
        <v>1000</v>
      </c>
      <c r="G22" s="13"/>
      <c r="H22" s="13"/>
      <c r="I22" s="13"/>
      <c r="J22" s="13"/>
      <c r="K22" s="13"/>
      <c r="L22" s="12"/>
      <c r="M22" s="12"/>
    </row>
    <row r="23" spans="1:13" ht="19.5" customHeight="1">
      <c r="A23" s="7" t="s">
        <v>4</v>
      </c>
      <c r="B23" s="15" t="s">
        <v>46</v>
      </c>
      <c r="C23" s="10">
        <f>SUM(C24:C25)</f>
        <v>439000</v>
      </c>
      <c r="D23" s="10">
        <f>SUM(D24:D25)</f>
        <v>147300</v>
      </c>
      <c r="E23" s="10">
        <f>SUM(E24:E25)</f>
        <v>258510</v>
      </c>
      <c r="F23" s="10">
        <f t="shared" si="0"/>
        <v>327790</v>
      </c>
      <c r="G23" s="13"/>
      <c r="H23" s="13"/>
      <c r="I23" s="13"/>
      <c r="J23" s="13"/>
      <c r="K23" s="13"/>
      <c r="L23" s="12"/>
      <c r="M23" s="12"/>
    </row>
    <row r="24" spans="1:13" ht="24" customHeight="1">
      <c r="A24" s="23"/>
      <c r="B24" s="24" t="s">
        <v>47</v>
      </c>
      <c r="C24" s="8">
        <v>289000</v>
      </c>
      <c r="D24" s="8">
        <v>147300</v>
      </c>
      <c r="E24" s="8">
        <v>222916</v>
      </c>
      <c r="F24" s="8">
        <f t="shared" si="0"/>
        <v>213384</v>
      </c>
      <c r="G24" s="13"/>
      <c r="H24" s="13"/>
      <c r="I24" s="13"/>
      <c r="J24" s="13"/>
      <c r="K24" s="13"/>
      <c r="L24" s="12"/>
      <c r="M24" s="12"/>
    </row>
    <row r="25" spans="1:13" ht="34.5" customHeight="1">
      <c r="A25" s="7"/>
      <c r="B25" s="24" t="s">
        <v>52</v>
      </c>
      <c r="C25" s="25">
        <v>150000</v>
      </c>
      <c r="D25" s="25"/>
      <c r="E25" s="25">
        <v>35594</v>
      </c>
      <c r="F25" s="25">
        <f t="shared" si="0"/>
        <v>114406</v>
      </c>
      <c r="G25" s="13"/>
      <c r="H25" s="13"/>
      <c r="I25" s="13"/>
      <c r="J25" s="13"/>
      <c r="K25" s="13"/>
      <c r="L25" s="12"/>
      <c r="M25" s="12"/>
    </row>
    <row r="26" spans="1:13" ht="32.25" customHeight="1">
      <c r="A26" s="7"/>
      <c r="B26" s="17" t="s">
        <v>30</v>
      </c>
      <c r="C26" s="10">
        <f>SUM(C8+C9)-C12</f>
        <v>39230</v>
      </c>
      <c r="D26" s="10"/>
      <c r="E26" s="10"/>
      <c r="F26" s="10">
        <f>SUM(F8+F9)-F12</f>
        <v>150440</v>
      </c>
      <c r="G26" s="13"/>
      <c r="H26" s="13"/>
      <c r="I26" s="13"/>
      <c r="J26" s="13"/>
      <c r="K26" s="13"/>
      <c r="L26" s="12"/>
      <c r="M26" s="12"/>
    </row>
    <row r="27" spans="1:13" ht="15.75">
      <c r="A27" s="12"/>
      <c r="B27" s="27" t="s">
        <v>49</v>
      </c>
      <c r="C27" s="28"/>
      <c r="D27" s="28"/>
      <c r="E27" s="28"/>
      <c r="F27" s="28"/>
      <c r="G27" s="12"/>
      <c r="H27" s="12"/>
      <c r="I27" s="12"/>
      <c r="J27" s="12"/>
      <c r="K27" s="12"/>
      <c r="L27" s="12"/>
      <c r="M27" s="12"/>
    </row>
    <row r="28" spans="1:13" ht="15.75">
      <c r="A28" s="12"/>
      <c r="B28" s="29" t="s">
        <v>56</v>
      </c>
      <c r="C28" s="28">
        <v>0</v>
      </c>
      <c r="D28" s="28">
        <v>18300</v>
      </c>
      <c r="E28" s="28">
        <v>0</v>
      </c>
      <c r="F28" s="28">
        <v>18300</v>
      </c>
      <c r="G28" s="12"/>
      <c r="H28" s="12"/>
      <c r="I28" s="12"/>
      <c r="J28" s="12"/>
      <c r="K28" s="12"/>
      <c r="L28" s="12"/>
      <c r="M28" s="12"/>
    </row>
    <row r="29" spans="1:13" ht="31.5">
      <c r="A29" s="12"/>
      <c r="B29" s="29" t="s">
        <v>51</v>
      </c>
      <c r="C29" s="30">
        <v>138000</v>
      </c>
      <c r="D29" s="30">
        <v>0</v>
      </c>
      <c r="E29" s="31">
        <v>96916</v>
      </c>
      <c r="F29" s="30">
        <f>SUM(C29+D29-E29)</f>
        <v>41084</v>
      </c>
      <c r="G29" s="12"/>
      <c r="H29" s="12"/>
      <c r="I29" s="12"/>
      <c r="J29" s="12"/>
      <c r="K29" s="12"/>
      <c r="L29" s="12"/>
      <c r="M29" s="12"/>
    </row>
    <row r="30" spans="1:13" ht="15.75">
      <c r="A30" s="12"/>
      <c r="B30" s="29" t="s">
        <v>48</v>
      </c>
      <c r="C30" s="28">
        <v>25000</v>
      </c>
      <c r="D30" s="28">
        <v>0</v>
      </c>
      <c r="E30" s="28">
        <v>0</v>
      </c>
      <c r="F30" s="28">
        <f>SUM(C30+D30-E30)</f>
        <v>25000</v>
      </c>
      <c r="G30" s="12"/>
      <c r="H30" s="12"/>
      <c r="I30" s="12"/>
      <c r="J30" s="12"/>
      <c r="K30" s="12"/>
      <c r="L30" s="12"/>
      <c r="M30" s="12"/>
    </row>
    <row r="31" spans="1:13" ht="15.75">
      <c r="A31" s="12"/>
      <c r="B31" s="29" t="s">
        <v>55</v>
      </c>
      <c r="C31" s="28">
        <v>0</v>
      </c>
      <c r="D31" s="28">
        <v>129000</v>
      </c>
      <c r="E31" s="28">
        <v>0</v>
      </c>
      <c r="F31" s="28">
        <v>129000</v>
      </c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29" t="s">
        <v>57</v>
      </c>
      <c r="C32" s="28">
        <v>126000</v>
      </c>
      <c r="D32" s="28">
        <v>0</v>
      </c>
      <c r="E32" s="28">
        <v>126000</v>
      </c>
      <c r="F32" s="28">
        <v>0</v>
      </c>
      <c r="G32" s="12"/>
      <c r="H32" s="12"/>
      <c r="I32" s="12"/>
      <c r="J32" s="12"/>
      <c r="K32" s="12"/>
      <c r="L32" s="12"/>
      <c r="M32" s="12"/>
    </row>
    <row r="33" spans="1:13" ht="15.75">
      <c r="A33" s="12"/>
      <c r="B33" s="26" t="s">
        <v>50</v>
      </c>
      <c r="C33" s="22">
        <f>SUM(C27:C32)</f>
        <v>289000</v>
      </c>
      <c r="D33" s="22">
        <f>SUM(D27:D32)</f>
        <v>147300</v>
      </c>
      <c r="E33" s="22">
        <f>SUM(E27:E32)</f>
        <v>222916</v>
      </c>
      <c r="F33" s="22">
        <f>SUM(F27:F32)</f>
        <v>213384</v>
      </c>
      <c r="G33" s="12"/>
      <c r="H33" s="12"/>
      <c r="I33" s="12"/>
      <c r="J33" s="12"/>
      <c r="K33" s="12"/>
      <c r="L33" s="12"/>
      <c r="M33" s="12"/>
    </row>
    <row r="34" spans="1:13" ht="15.75">
      <c r="A34" s="12"/>
      <c r="B34" s="12"/>
      <c r="C34" s="12"/>
      <c r="D34" s="12"/>
      <c r="E34" s="12"/>
      <c r="F34" s="20"/>
      <c r="G34" s="12"/>
      <c r="H34" s="12"/>
      <c r="I34" s="12"/>
      <c r="J34" s="12"/>
      <c r="K34" s="12"/>
      <c r="L34" s="12"/>
      <c r="M34" s="12"/>
    </row>
  </sheetData>
  <sheetProtection/>
  <mergeCells count="5">
    <mergeCell ref="A6:F6"/>
    <mergeCell ref="E1:F1"/>
    <mergeCell ref="A2:F2"/>
    <mergeCell ref="A3:F3"/>
    <mergeCell ref="A4:F4"/>
  </mergeCells>
  <printOptions horizontalCentered="1"/>
  <pageMargins left="0.5902777777777778" right="0.5902777777777778" top="0.5902777777777778" bottom="0.7555555555555555" header="0.5118055555555555" footer="0.5902777777777778"/>
  <pageSetup fitToHeight="1" fitToWidth="1" horizontalDpi="300" verticalDpi="300" orientation="portrait" paperSize="9" scale="73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PageLayoutView="0" workbookViewId="0" topLeftCell="A1">
      <selection activeCell="B1" sqref="A1:F36"/>
    </sheetView>
  </sheetViews>
  <sheetFormatPr defaultColWidth="9.00390625" defaultRowHeight="12.75"/>
  <cols>
    <col min="1" max="1" width="5.25390625" style="9" customWidth="1"/>
    <col min="2" max="2" width="58.625" style="9" customWidth="1"/>
    <col min="3" max="3" width="23.00390625" style="9" customWidth="1"/>
    <col min="4" max="6" width="13.125" style="9" customWidth="1"/>
    <col min="7" max="16384" width="9.125" style="9" customWidth="1"/>
  </cols>
  <sheetData>
    <row r="1" spans="3:6" ht="79.5" customHeight="1">
      <c r="C1" s="6" t="s">
        <v>43</v>
      </c>
      <c r="D1" s="6"/>
      <c r="E1" s="6"/>
      <c r="F1" s="6"/>
    </row>
    <row r="2" spans="1:13" s="12" customFormat="1" ht="18" customHeight="1">
      <c r="A2" s="34" t="s">
        <v>9</v>
      </c>
      <c r="B2" s="34"/>
      <c r="C2" s="34"/>
      <c r="D2" s="1"/>
      <c r="E2" s="1"/>
      <c r="F2" s="1"/>
      <c r="G2" s="11"/>
      <c r="H2" s="11"/>
      <c r="I2" s="11"/>
      <c r="J2" s="11"/>
      <c r="K2" s="11"/>
      <c r="L2" s="11"/>
      <c r="M2" s="11"/>
    </row>
    <row r="3" spans="1:10" s="12" customFormat="1" ht="14.25" customHeight="1">
      <c r="A3" s="34" t="s">
        <v>10</v>
      </c>
      <c r="B3" s="34"/>
      <c r="C3" s="34"/>
      <c r="D3" s="1"/>
      <c r="E3" s="1"/>
      <c r="F3" s="1"/>
      <c r="G3" s="11"/>
      <c r="H3" s="11"/>
      <c r="I3" s="11"/>
      <c r="J3" s="11"/>
    </row>
    <row r="4" spans="1:6" ht="12.75" customHeight="1">
      <c r="A4" s="34" t="s">
        <v>11</v>
      </c>
      <c r="B4" s="34"/>
      <c r="C4" s="34"/>
      <c r="D4" s="1"/>
      <c r="E4" s="1"/>
      <c r="F4" s="1"/>
    </row>
    <row r="5" spans="1:6" ht="12.75">
      <c r="A5" s="4"/>
      <c r="B5" s="4"/>
      <c r="C5" s="5" t="s">
        <v>0</v>
      </c>
      <c r="D5" s="5"/>
      <c r="E5" s="5"/>
      <c r="F5" s="5"/>
    </row>
    <row r="6" spans="1:13" ht="33" customHeight="1">
      <c r="A6" s="2" t="s">
        <v>5</v>
      </c>
      <c r="B6" s="2" t="s">
        <v>6</v>
      </c>
      <c r="C6" s="2" t="s">
        <v>1</v>
      </c>
      <c r="D6" s="2" t="s">
        <v>12</v>
      </c>
      <c r="E6" s="2" t="s">
        <v>13</v>
      </c>
      <c r="F6" s="3" t="s">
        <v>14</v>
      </c>
      <c r="G6" s="13"/>
      <c r="H6" s="13"/>
      <c r="I6" s="13"/>
      <c r="J6" s="13"/>
      <c r="K6" s="13"/>
      <c r="L6" s="12"/>
      <c r="M6" s="12"/>
    </row>
    <row r="7" spans="1:13" ht="19.5" customHeight="1">
      <c r="A7" s="2"/>
      <c r="B7" s="2" t="s">
        <v>15</v>
      </c>
      <c r="C7" s="10">
        <v>375780</v>
      </c>
      <c r="D7" s="10"/>
      <c r="E7" s="10">
        <v>24181</v>
      </c>
      <c r="F7" s="10">
        <f aca="true" t="shared" si="0" ref="F7:F23">SUM(C7+D7-E7)</f>
        <v>351599</v>
      </c>
      <c r="G7" s="13"/>
      <c r="H7" s="13"/>
      <c r="I7" s="13"/>
      <c r="J7" s="13"/>
      <c r="K7" s="13"/>
      <c r="L7" s="12"/>
      <c r="M7" s="12"/>
    </row>
    <row r="8" spans="1:13" ht="19.5" customHeight="1">
      <c r="A8" s="2" t="s">
        <v>7</v>
      </c>
      <c r="B8" s="14" t="s">
        <v>16</v>
      </c>
      <c r="C8" s="10">
        <f>SUM(C9:C10)</f>
        <v>132300</v>
      </c>
      <c r="D8" s="10"/>
      <c r="E8" s="10"/>
      <c r="F8" s="10">
        <f t="shared" si="0"/>
        <v>132300</v>
      </c>
      <c r="G8" s="13"/>
      <c r="H8" s="13"/>
      <c r="I8" s="13"/>
      <c r="J8" s="13"/>
      <c r="K8" s="13"/>
      <c r="L8" s="12"/>
      <c r="M8" s="12"/>
    </row>
    <row r="9" spans="1:13" ht="19.5" customHeight="1">
      <c r="A9" s="7" t="s">
        <v>3</v>
      </c>
      <c r="B9" s="15" t="s">
        <v>17</v>
      </c>
      <c r="C9" s="8"/>
      <c r="D9" s="8"/>
      <c r="E9" s="8"/>
      <c r="F9" s="8">
        <f t="shared" si="0"/>
        <v>0</v>
      </c>
      <c r="G9" s="13"/>
      <c r="H9" s="13"/>
      <c r="I9" s="13"/>
      <c r="J9" s="13"/>
      <c r="K9" s="13"/>
      <c r="L9" s="12"/>
      <c r="M9" s="12"/>
    </row>
    <row r="10" spans="1:13" ht="19.5" customHeight="1">
      <c r="A10" s="7" t="s">
        <v>4</v>
      </c>
      <c r="B10" s="15" t="s">
        <v>18</v>
      </c>
      <c r="C10" s="8">
        <v>132300</v>
      </c>
      <c r="D10" s="8"/>
      <c r="E10" s="8"/>
      <c r="F10" s="8">
        <f t="shared" si="0"/>
        <v>132300</v>
      </c>
      <c r="G10" s="13"/>
      <c r="H10" s="13"/>
      <c r="I10" s="13"/>
      <c r="J10" s="13"/>
      <c r="K10" s="13"/>
      <c r="L10" s="12"/>
      <c r="M10" s="12"/>
    </row>
    <row r="11" spans="1:13" ht="19.5" customHeight="1">
      <c r="A11" s="2" t="s">
        <v>8</v>
      </c>
      <c r="B11" s="14" t="s">
        <v>2</v>
      </c>
      <c r="C11" s="10">
        <f>SUM(C12+C20)</f>
        <v>486050</v>
      </c>
      <c r="D11" s="10">
        <f>SUM(D12+D20)</f>
        <v>819</v>
      </c>
      <c r="E11" s="10">
        <f>SUM(E12+E20)</f>
        <v>25000</v>
      </c>
      <c r="F11" s="10">
        <f t="shared" si="0"/>
        <v>461869</v>
      </c>
      <c r="G11" s="13"/>
      <c r="H11" s="13"/>
      <c r="I11" s="13"/>
      <c r="J11" s="13"/>
      <c r="K11" s="13"/>
      <c r="L11" s="12"/>
      <c r="M11" s="12"/>
    </row>
    <row r="12" spans="1:13" ht="19.5" customHeight="1">
      <c r="A12" s="7" t="s">
        <v>3</v>
      </c>
      <c r="B12" s="15" t="s">
        <v>19</v>
      </c>
      <c r="C12" s="8">
        <f>SUM(C13:C19)</f>
        <v>2300</v>
      </c>
      <c r="D12" s="8">
        <f>SUM(D13:D19)</f>
        <v>819</v>
      </c>
      <c r="E12" s="8">
        <f>SUM(E13:E19)</f>
        <v>0</v>
      </c>
      <c r="F12" s="8">
        <f t="shared" si="0"/>
        <v>3119</v>
      </c>
      <c r="G12" s="13"/>
      <c r="H12" s="13"/>
      <c r="I12" s="13"/>
      <c r="J12" s="13"/>
      <c r="K12" s="13"/>
      <c r="L12" s="12"/>
      <c r="M12" s="12"/>
    </row>
    <row r="13" spans="1:13" ht="19.5" customHeight="1">
      <c r="A13" s="7"/>
      <c r="B13" s="15" t="s">
        <v>20</v>
      </c>
      <c r="C13" s="8">
        <v>300</v>
      </c>
      <c r="D13" s="8"/>
      <c r="E13" s="8"/>
      <c r="F13" s="8">
        <f t="shared" si="0"/>
        <v>300</v>
      </c>
      <c r="G13" s="13"/>
      <c r="H13" s="13"/>
      <c r="I13" s="13"/>
      <c r="J13" s="13"/>
      <c r="K13" s="13"/>
      <c r="L13" s="12"/>
      <c r="M13" s="12"/>
    </row>
    <row r="14" spans="1:13" ht="19.5" customHeight="1">
      <c r="A14" s="7"/>
      <c r="B14" s="15" t="s">
        <v>21</v>
      </c>
      <c r="C14" s="8"/>
      <c r="D14" s="8">
        <v>819</v>
      </c>
      <c r="E14" s="8"/>
      <c r="F14" s="8">
        <f t="shared" si="0"/>
        <v>819</v>
      </c>
      <c r="G14" s="13"/>
      <c r="H14" s="13"/>
      <c r="I14" s="13"/>
      <c r="J14" s="13"/>
      <c r="K14" s="13"/>
      <c r="L14" s="12"/>
      <c r="M14" s="12"/>
    </row>
    <row r="15" spans="1:13" ht="19.5" customHeight="1">
      <c r="A15" s="7"/>
      <c r="B15" s="15" t="s">
        <v>22</v>
      </c>
      <c r="C15" s="8">
        <v>1000</v>
      </c>
      <c r="D15" s="8"/>
      <c r="E15" s="8"/>
      <c r="F15" s="8">
        <f t="shared" si="0"/>
        <v>1000</v>
      </c>
      <c r="G15" s="13"/>
      <c r="H15" s="13"/>
      <c r="I15" s="13"/>
      <c r="J15" s="13"/>
      <c r="K15" s="13"/>
      <c r="L15" s="12"/>
      <c r="M15" s="12"/>
    </row>
    <row r="16" spans="1:13" ht="19.5" customHeight="1">
      <c r="A16" s="7"/>
      <c r="B16" s="15" t="s">
        <v>23</v>
      </c>
      <c r="C16" s="8"/>
      <c r="D16" s="8"/>
      <c r="E16" s="8"/>
      <c r="F16" s="8">
        <f t="shared" si="0"/>
        <v>0</v>
      </c>
      <c r="G16" s="13"/>
      <c r="H16" s="13"/>
      <c r="I16" s="13"/>
      <c r="J16" s="13"/>
      <c r="K16" s="13"/>
      <c r="L16" s="12"/>
      <c r="M16" s="12"/>
    </row>
    <row r="17" spans="1:13" ht="12.75" customHeight="1" hidden="1">
      <c r="A17" s="7"/>
      <c r="B17" s="16" t="s">
        <v>24</v>
      </c>
      <c r="C17" s="8"/>
      <c r="D17" s="8"/>
      <c r="E17" s="8"/>
      <c r="F17" s="8">
        <f t="shared" si="0"/>
        <v>0</v>
      </c>
      <c r="G17" s="13"/>
      <c r="H17" s="13"/>
      <c r="I17" s="13"/>
      <c r="J17" s="13"/>
      <c r="K17" s="13"/>
      <c r="L17" s="12"/>
      <c r="M17" s="12"/>
    </row>
    <row r="18" spans="1:13" ht="19.5" customHeight="1">
      <c r="A18" s="7"/>
      <c r="B18" s="15" t="s">
        <v>25</v>
      </c>
      <c r="C18" s="8"/>
      <c r="D18" s="8"/>
      <c r="E18" s="8"/>
      <c r="F18" s="8">
        <f t="shared" si="0"/>
        <v>0</v>
      </c>
      <c r="G18" s="13"/>
      <c r="H18" s="13"/>
      <c r="I18" s="13"/>
      <c r="J18" s="13"/>
      <c r="K18" s="13"/>
      <c r="L18" s="12"/>
      <c r="M18" s="12"/>
    </row>
    <row r="19" spans="1:13" ht="19.5" customHeight="1">
      <c r="A19" s="7"/>
      <c r="B19" s="15" t="s">
        <v>26</v>
      </c>
      <c r="C19" s="8">
        <v>1000</v>
      </c>
      <c r="D19" s="8"/>
      <c r="E19" s="8"/>
      <c r="F19" s="8">
        <f t="shared" si="0"/>
        <v>1000</v>
      </c>
      <c r="G19" s="13"/>
      <c r="H19" s="13"/>
      <c r="I19" s="13"/>
      <c r="J19" s="13"/>
      <c r="K19" s="13"/>
      <c r="L19" s="12"/>
      <c r="M19" s="12"/>
    </row>
    <row r="20" spans="1:13" ht="19.5" customHeight="1">
      <c r="A20" s="7" t="s">
        <v>4</v>
      </c>
      <c r="B20" s="15" t="s">
        <v>27</v>
      </c>
      <c r="C20" s="8">
        <f>SUM(C21:C22)</f>
        <v>483750</v>
      </c>
      <c r="D20" s="8">
        <f>SUM(D21:D22)</f>
        <v>0</v>
      </c>
      <c r="E20" s="8">
        <f>SUM(E21:E22)</f>
        <v>25000</v>
      </c>
      <c r="F20" s="8">
        <f t="shared" si="0"/>
        <v>458750</v>
      </c>
      <c r="G20" s="13"/>
      <c r="H20" s="13"/>
      <c r="I20" s="13"/>
      <c r="J20" s="13"/>
      <c r="K20" s="13"/>
      <c r="L20" s="12"/>
      <c r="M20" s="12"/>
    </row>
    <row r="21" spans="1:13" ht="15.75">
      <c r="A21" s="7"/>
      <c r="B21" s="16" t="s">
        <v>28</v>
      </c>
      <c r="C21" s="8">
        <v>19000</v>
      </c>
      <c r="D21" s="8"/>
      <c r="E21" s="8"/>
      <c r="F21" s="8">
        <f t="shared" si="0"/>
        <v>19000</v>
      </c>
      <c r="G21" s="13"/>
      <c r="H21" s="13"/>
      <c r="I21" s="13"/>
      <c r="J21" s="13"/>
      <c r="K21" s="13"/>
      <c r="L21" s="12"/>
      <c r="M21" s="12"/>
    </row>
    <row r="22" spans="1:13" ht="53.25" customHeight="1">
      <c r="A22" s="7"/>
      <c r="B22" s="16" t="s">
        <v>29</v>
      </c>
      <c r="C22" s="8">
        <v>464750</v>
      </c>
      <c r="D22" s="8"/>
      <c r="E22" s="8">
        <v>25000</v>
      </c>
      <c r="F22" s="8">
        <f t="shared" si="0"/>
        <v>439750</v>
      </c>
      <c r="G22" s="13"/>
      <c r="H22" s="13"/>
      <c r="I22" s="13"/>
      <c r="J22" s="13"/>
      <c r="K22" s="13"/>
      <c r="L22" s="12"/>
      <c r="M22" s="12"/>
    </row>
    <row r="23" spans="1:13" ht="32.25" customHeight="1">
      <c r="A23" s="7"/>
      <c r="B23" s="17" t="s">
        <v>30</v>
      </c>
      <c r="C23" s="10">
        <f>SUM(C7+C8-C11)</f>
        <v>22030</v>
      </c>
      <c r="D23" s="10"/>
      <c r="E23" s="10"/>
      <c r="F23" s="10">
        <f t="shared" si="0"/>
        <v>22030</v>
      </c>
      <c r="G23" s="13"/>
      <c r="H23" s="13"/>
      <c r="I23" s="13"/>
      <c r="J23" s="13"/>
      <c r="K23" s="13"/>
      <c r="L23" s="12"/>
      <c r="M23" s="12"/>
    </row>
    <row r="24" spans="1:13" ht="15.75">
      <c r="A24" s="13"/>
      <c r="B24" s="18" t="s">
        <v>31</v>
      </c>
      <c r="C24" s="18"/>
      <c r="D24" s="18">
        <f>SUM(D25:D35)</f>
        <v>54750</v>
      </c>
      <c r="E24" s="18">
        <f>SUM(E25:E35)</f>
        <v>79750</v>
      </c>
      <c r="F24" s="18"/>
      <c r="G24" s="13"/>
      <c r="H24" s="13"/>
      <c r="I24" s="13"/>
      <c r="J24" s="13"/>
      <c r="K24" s="13"/>
      <c r="L24" s="12"/>
      <c r="M24" s="12"/>
    </row>
    <row r="25" spans="1:13" ht="15.75">
      <c r="A25" s="13"/>
      <c r="B25" s="19" t="s">
        <v>32</v>
      </c>
      <c r="C25" s="20">
        <v>45000</v>
      </c>
      <c r="D25" s="20"/>
      <c r="E25" s="20">
        <v>45000</v>
      </c>
      <c r="F25" s="20">
        <f aca="true" t="shared" si="1" ref="F25:F35">SUM(C25+D25-E25)</f>
        <v>0</v>
      </c>
      <c r="G25" s="13"/>
      <c r="H25" s="13"/>
      <c r="I25" s="13"/>
      <c r="J25" s="13"/>
      <c r="K25" s="13"/>
      <c r="L25" s="12"/>
      <c r="M25" s="12"/>
    </row>
    <row r="26" spans="1:13" ht="15.75">
      <c r="A26" s="13"/>
      <c r="B26" s="19" t="s">
        <v>33</v>
      </c>
      <c r="C26" s="20"/>
      <c r="D26" s="20">
        <v>45000</v>
      </c>
      <c r="E26" s="20"/>
      <c r="F26" s="20">
        <f t="shared" si="1"/>
        <v>45000</v>
      </c>
      <c r="G26" s="13"/>
      <c r="H26" s="13"/>
      <c r="I26" s="13"/>
      <c r="J26" s="13"/>
      <c r="K26" s="13"/>
      <c r="L26" s="12"/>
      <c r="M26" s="12"/>
    </row>
    <row r="27" spans="1:13" ht="15.75">
      <c r="A27" s="13"/>
      <c r="B27" s="19" t="s">
        <v>34</v>
      </c>
      <c r="C27" s="20">
        <v>36000</v>
      </c>
      <c r="D27" s="20"/>
      <c r="E27" s="20">
        <v>750</v>
      </c>
      <c r="F27" s="20">
        <f t="shared" si="1"/>
        <v>35250</v>
      </c>
      <c r="G27" s="13"/>
      <c r="H27" s="13"/>
      <c r="I27" s="13"/>
      <c r="J27" s="13"/>
      <c r="K27" s="13"/>
      <c r="L27" s="12"/>
      <c r="M27" s="12"/>
    </row>
    <row r="28" spans="1:13" ht="15.75">
      <c r="A28" s="13"/>
      <c r="B28" s="19" t="s">
        <v>35</v>
      </c>
      <c r="C28" s="20">
        <v>6750</v>
      </c>
      <c r="D28" s="20">
        <v>9750</v>
      </c>
      <c r="E28" s="20"/>
      <c r="F28" s="20">
        <f t="shared" si="1"/>
        <v>16500</v>
      </c>
      <c r="G28" s="13"/>
      <c r="H28" s="13"/>
      <c r="I28" s="13"/>
      <c r="J28" s="13"/>
      <c r="K28" s="13"/>
      <c r="L28" s="12"/>
      <c r="M28" s="12"/>
    </row>
    <row r="29" spans="1:13" ht="15.75">
      <c r="A29" s="13"/>
      <c r="B29" s="19" t="s">
        <v>36</v>
      </c>
      <c r="C29" s="20">
        <v>90000</v>
      </c>
      <c r="D29" s="20"/>
      <c r="E29" s="20"/>
      <c r="F29" s="20">
        <f t="shared" si="1"/>
        <v>90000</v>
      </c>
      <c r="G29" s="13"/>
      <c r="H29" s="13"/>
      <c r="I29" s="13"/>
      <c r="J29" s="13"/>
      <c r="K29" s="13"/>
      <c r="L29" s="12"/>
      <c r="M29" s="12"/>
    </row>
    <row r="30" spans="1:13" ht="15.75">
      <c r="A30" s="13"/>
      <c r="B30" s="19" t="s">
        <v>37</v>
      </c>
      <c r="C30" s="20">
        <v>75000</v>
      </c>
      <c r="D30" s="20"/>
      <c r="E30" s="20"/>
      <c r="F30" s="20">
        <f t="shared" si="1"/>
        <v>75000</v>
      </c>
      <c r="G30" s="13"/>
      <c r="H30" s="13"/>
      <c r="I30" s="13"/>
      <c r="J30" s="13"/>
      <c r="K30" s="13"/>
      <c r="L30" s="12"/>
      <c r="M30" s="12"/>
    </row>
    <row r="31" spans="1:13" ht="15.75">
      <c r="A31" s="12"/>
      <c r="B31" s="19" t="s">
        <v>38</v>
      </c>
      <c r="C31" s="20">
        <v>9000</v>
      </c>
      <c r="D31" s="20"/>
      <c r="E31" s="20">
        <v>9000</v>
      </c>
      <c r="F31" s="20">
        <f t="shared" si="1"/>
        <v>0</v>
      </c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19" t="s">
        <v>39</v>
      </c>
      <c r="C32" s="20">
        <v>25000</v>
      </c>
      <c r="D32" s="20"/>
      <c r="E32" s="20">
        <v>25000</v>
      </c>
      <c r="F32" s="20">
        <f t="shared" si="1"/>
        <v>0</v>
      </c>
      <c r="G32" s="12"/>
      <c r="H32" s="12"/>
      <c r="I32" s="12"/>
      <c r="J32" s="12"/>
      <c r="K32" s="12"/>
      <c r="L32" s="12"/>
      <c r="M32" s="12"/>
    </row>
    <row r="33" spans="1:13" ht="31.5">
      <c r="A33" s="12"/>
      <c r="B33" s="19" t="s">
        <v>40</v>
      </c>
      <c r="C33" s="20">
        <v>63000</v>
      </c>
      <c r="D33" s="20"/>
      <c r="E33" s="20"/>
      <c r="F33" s="20">
        <f t="shared" si="1"/>
        <v>63000</v>
      </c>
      <c r="G33" s="12"/>
      <c r="H33" s="12"/>
      <c r="I33" s="12"/>
      <c r="J33" s="12"/>
      <c r="K33" s="12"/>
      <c r="L33" s="12"/>
      <c r="M33" s="12"/>
    </row>
    <row r="34" spans="1:13" ht="31.5">
      <c r="A34" s="12"/>
      <c r="B34" s="19" t="s">
        <v>41</v>
      </c>
      <c r="C34" s="20">
        <v>90000</v>
      </c>
      <c r="D34" s="20"/>
      <c r="E34" s="20"/>
      <c r="F34" s="20">
        <f t="shared" si="1"/>
        <v>90000</v>
      </c>
      <c r="G34" s="12"/>
      <c r="H34" s="12"/>
      <c r="I34" s="12"/>
      <c r="J34" s="12"/>
      <c r="K34" s="12"/>
      <c r="L34" s="12"/>
      <c r="M34" s="12"/>
    </row>
    <row r="35" spans="1:13" ht="15.75">
      <c r="A35" s="12"/>
      <c r="B35" s="19" t="s">
        <v>42</v>
      </c>
      <c r="C35" s="20">
        <v>25000</v>
      </c>
      <c r="D35" s="20"/>
      <c r="E35" s="20">
        <v>0</v>
      </c>
      <c r="F35" s="20">
        <f t="shared" si="1"/>
        <v>25000</v>
      </c>
      <c r="G35" s="12"/>
      <c r="H35" s="12"/>
      <c r="I35" s="12"/>
      <c r="J35" s="12"/>
      <c r="K35" s="12"/>
      <c r="L35" s="12"/>
      <c r="M35" s="12"/>
    </row>
    <row r="36" spans="1:13" ht="15.75">
      <c r="A36" s="12"/>
      <c r="B36" s="21"/>
      <c r="C36" s="22">
        <f>SUM(C25:C35)</f>
        <v>464750</v>
      </c>
      <c r="D36" s="22"/>
      <c r="E36" s="22"/>
      <c r="F36" s="22">
        <f>SUM(F25:F35)</f>
        <v>439750</v>
      </c>
      <c r="G36" s="12"/>
      <c r="H36" s="12"/>
      <c r="I36" s="12"/>
      <c r="J36" s="12"/>
      <c r="K36" s="12"/>
      <c r="L36" s="12"/>
      <c r="M36" s="12"/>
    </row>
    <row r="37" spans="1:13" ht="15.75">
      <c r="A37" s="12"/>
      <c r="B37" s="12"/>
      <c r="C37" s="12"/>
      <c r="D37" s="12"/>
      <c r="E37" s="12"/>
      <c r="F37" s="20">
        <f>SUM(C37+D37-E37)</f>
        <v>0</v>
      </c>
      <c r="G37" s="12"/>
      <c r="H37" s="12"/>
      <c r="I37" s="12"/>
      <c r="J37" s="12"/>
      <c r="K37" s="12"/>
      <c r="L37" s="12"/>
      <c r="M37" s="12"/>
    </row>
  </sheetData>
  <sheetProtection/>
  <mergeCells count="3">
    <mergeCell ref="A2:C2"/>
    <mergeCell ref="A3:C3"/>
    <mergeCell ref="A4:C4"/>
  </mergeCells>
  <printOptions horizontalCentered="1"/>
  <pageMargins left="0.5902777777777778" right="0.5902777777777778" top="0.5902777777777778" bottom="0.7555555555555555" header="0.5118055555555555" footer="0.5902777777777778"/>
  <pageSetup fitToHeight="1" fitToWidth="1" horizontalDpi="300" verticalDpi="300" orientation="portrait" paperSize="9" scale="73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2008-04-21T06:19:19Z</cp:lastPrinted>
  <dcterms:created xsi:type="dcterms:W3CDTF">2008-02-18T08:34:46Z</dcterms:created>
  <dcterms:modified xsi:type="dcterms:W3CDTF">2008-09-04T14:56:06Z</dcterms:modified>
  <cp:category/>
  <cp:version/>
  <cp:contentType/>
  <cp:contentStatus/>
</cp:coreProperties>
</file>